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13_ITSNAIN NUR ADEROCHMAN\"/>
    </mc:Choice>
  </mc:AlternateContent>
  <xr:revisionPtr revIDLastSave="0" documentId="13_ncr:1_{092D871F-85E2-44F6-9ABE-0C26892AE5B7}" xr6:coauthVersionLast="47" xr6:coauthVersionMax="47" xr10:uidLastSave="{00000000-0000-0000-0000-000000000000}"/>
  <bookViews>
    <workbookView xWindow="-105" yWindow="0" windowWidth="12210" windowHeight="12885" xr2:uid="{2146F4D1-3A2E-4EFB-9254-570BB62444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H8" i="1"/>
  <c r="I7" i="1"/>
  <c r="I6" i="1"/>
  <c r="I5" i="1"/>
  <c r="I4" i="1"/>
  <c r="I3" i="1"/>
  <c r="H4" i="1"/>
  <c r="H5" i="1"/>
  <c r="H6" i="1"/>
  <c r="H7" i="1"/>
  <c r="H3" i="1"/>
</calcChain>
</file>

<file path=xl/sharedStrings.xml><?xml version="1.0" encoding="utf-8"?>
<sst xmlns="http://schemas.openxmlformats.org/spreadsheetml/2006/main" count="23" uniqueCount="19">
  <si>
    <t>No</t>
  </si>
  <si>
    <t>NIM</t>
  </si>
  <si>
    <t>Nama Mahasiswa</t>
  </si>
  <si>
    <t>Program Studi</t>
  </si>
  <si>
    <t>Nilai Tugas</t>
  </si>
  <si>
    <t>Nilai UTS</t>
  </si>
  <si>
    <t>Nilai UAS</t>
  </si>
  <si>
    <t>Informatika</t>
  </si>
  <si>
    <t>Andi Pratama</t>
  </si>
  <si>
    <t>Budi Santoso</t>
  </si>
  <si>
    <t>Citra Lestari</t>
  </si>
  <si>
    <t>Dewi Rahma</t>
  </si>
  <si>
    <t>Eko Prasetyo</t>
  </si>
  <si>
    <t>Sistem Informasi</t>
  </si>
  <si>
    <t>Manajemen</t>
  </si>
  <si>
    <t xml:space="preserve">Informatika </t>
  </si>
  <si>
    <t>Nilai Akhir</t>
  </si>
  <si>
    <t>Status</t>
  </si>
  <si>
    <t>Rata 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</si>
</sst>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507B-D699-4E53-A86C-F78515439535}">
  <dimension ref="A1:I16"/>
  <sheetViews>
    <sheetView tabSelected="1" workbookViewId="0">
      <selection activeCell="G14" sqref="G14"/>
    </sheetView>
  </sheetViews>
  <sheetFormatPr defaultRowHeight="15" x14ac:dyDescent="0.25"/>
  <cols>
    <col min="1" max="1" width="9.140625" bestFit="1" customWidth="1"/>
    <col min="2" max="2" width="12.85546875" bestFit="1" customWidth="1"/>
    <col min="3" max="3" width="16.7109375" customWidth="1"/>
    <col min="4" max="4" width="16" bestFit="1" customWidth="1"/>
    <col min="5" max="5" width="10.5703125" bestFit="1" customWidth="1"/>
    <col min="6" max="6" width="8.85546875" bestFit="1" customWidth="1"/>
    <col min="8" max="8" width="12.140625" customWidth="1"/>
    <col min="9" max="9" width="9.85546875" bestFit="1" customWidth="1"/>
  </cols>
  <sheetData>
    <row r="1" spans="1:9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16</v>
      </c>
      <c r="I1" s="13" t="s">
        <v>17</v>
      </c>
    </row>
    <row r="2" spans="1:9" ht="7.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4">
        <v>1</v>
      </c>
      <c r="B3" s="4">
        <v>230101</v>
      </c>
      <c r="C3" s="4" t="s">
        <v>8</v>
      </c>
      <c r="D3" s="4" t="s">
        <v>15</v>
      </c>
      <c r="E3" s="4">
        <v>80</v>
      </c>
      <c r="F3" s="4">
        <v>75</v>
      </c>
      <c r="G3" s="4">
        <v>85</v>
      </c>
      <c r="H3" s="5">
        <f>SUM(E3*20%,F3*30%,G3*50%)</f>
        <v>81</v>
      </c>
      <c r="I3" s="6" t="str">
        <f>IF($H$3&gt;75,"LULUS","REMEDIAL")</f>
        <v>LULUS</v>
      </c>
    </row>
    <row r="4" spans="1:9" x14ac:dyDescent="0.25">
      <c r="A4" s="2">
        <v>2</v>
      </c>
      <c r="B4" s="2">
        <v>230201</v>
      </c>
      <c r="C4" s="2" t="s">
        <v>9</v>
      </c>
      <c r="D4" s="2" t="s">
        <v>13</v>
      </c>
      <c r="E4" s="2">
        <v>90</v>
      </c>
      <c r="F4" s="2">
        <v>85</v>
      </c>
      <c r="G4" s="2">
        <v>88</v>
      </c>
      <c r="H4" s="3">
        <f t="shared" ref="H4:H7" si="0">SUM(E4*20%,F4*30%,G4*50%)</f>
        <v>87.5</v>
      </c>
      <c r="I4" s="1" t="str">
        <f>IF($H$4&gt;75,"LULUS","REMEDIAL")</f>
        <v>LULUS</v>
      </c>
    </row>
    <row r="5" spans="1:9" x14ac:dyDescent="0.25">
      <c r="A5" s="2">
        <v>3</v>
      </c>
      <c r="B5" s="2">
        <v>230102</v>
      </c>
      <c r="C5" s="2" t="s">
        <v>10</v>
      </c>
      <c r="D5" s="2" t="s">
        <v>7</v>
      </c>
      <c r="E5" s="2">
        <v>60</v>
      </c>
      <c r="F5" s="2">
        <v>65</v>
      </c>
      <c r="G5" s="2">
        <v>70</v>
      </c>
      <c r="H5" s="3">
        <f t="shared" si="0"/>
        <v>66.5</v>
      </c>
      <c r="I5" s="1" t="str">
        <f>IF($H$5&gt;75,"LULUS","REMEDIAL")</f>
        <v>REMEDIAL</v>
      </c>
    </row>
    <row r="6" spans="1:9" x14ac:dyDescent="0.25">
      <c r="A6" s="2">
        <v>4</v>
      </c>
      <c r="B6" s="2">
        <v>230301</v>
      </c>
      <c r="C6" s="2" t="s">
        <v>11</v>
      </c>
      <c r="D6" s="2" t="s">
        <v>14</v>
      </c>
      <c r="E6" s="2">
        <v>75</v>
      </c>
      <c r="F6" s="2">
        <v>70</v>
      </c>
      <c r="G6" s="2">
        <v>60</v>
      </c>
      <c r="H6" s="3">
        <f t="shared" si="0"/>
        <v>66</v>
      </c>
      <c r="I6" s="1" t="str">
        <f>IF($H$6&gt;75,"LULUS","REMEDIAL")</f>
        <v>REMEDIAL</v>
      </c>
    </row>
    <row r="7" spans="1:9" x14ac:dyDescent="0.25">
      <c r="A7" s="7">
        <v>5</v>
      </c>
      <c r="B7" s="7">
        <v>230202</v>
      </c>
      <c r="C7" s="7" t="s">
        <v>12</v>
      </c>
      <c r="D7" s="7" t="s">
        <v>13</v>
      </c>
      <c r="E7" s="7">
        <v>85</v>
      </c>
      <c r="F7" s="7">
        <v>60</v>
      </c>
      <c r="G7" s="7">
        <v>95</v>
      </c>
      <c r="H7" s="8">
        <f t="shared" si="0"/>
        <v>82.5</v>
      </c>
      <c r="I7" s="9" t="str">
        <f t="shared" ref="I7" si="1">IF($H$3&gt;75,"LULUS","REMEDIAL")</f>
        <v>LULUS</v>
      </c>
    </row>
    <row r="8" spans="1:9" x14ac:dyDescent="0.25">
      <c r="A8" s="10" t="s">
        <v>18</v>
      </c>
      <c r="B8" s="10"/>
      <c r="C8" s="10"/>
      <c r="D8" s="10"/>
      <c r="E8" s="10"/>
      <c r="F8" s="10"/>
      <c r="G8" s="12"/>
      <c r="H8" s="11">
        <f>AVERAGE(H3:H7)</f>
        <v>76.7</v>
      </c>
      <c r="I8" s="14">
        <v>3</v>
      </c>
    </row>
    <row r="10" spans="1:9" x14ac:dyDescent="0.25">
      <c r="B10" s="13" t="s">
        <v>1</v>
      </c>
      <c r="C10" s="13" t="s">
        <v>2</v>
      </c>
      <c r="D10" s="13" t="s">
        <v>17</v>
      </c>
    </row>
    <row r="11" spans="1:9" ht="6.75" customHeight="1" x14ac:dyDescent="0.25">
      <c r="B11" s="13"/>
      <c r="C11" s="13"/>
      <c r="D11" s="13"/>
    </row>
    <row r="12" spans="1:9" x14ac:dyDescent="0.25">
      <c r="B12" s="2">
        <v>230101</v>
      </c>
      <c r="C12" s="1" t="e">
        <f>VLOOKUP(B12,A3:I7,I3,FALSE)</f>
        <v>#N/A</v>
      </c>
      <c r="D12" s="1"/>
    </row>
    <row r="13" spans="1:9" x14ac:dyDescent="0.25">
      <c r="B13" s="2">
        <v>230201</v>
      </c>
      <c r="C13" s="1"/>
      <c r="D13" s="1"/>
    </row>
    <row r="14" spans="1:9" x14ac:dyDescent="0.25">
      <c r="B14" s="2">
        <v>230102</v>
      </c>
      <c r="C14" s="1"/>
      <c r="D14" s="1"/>
    </row>
    <row r="15" spans="1:9" x14ac:dyDescent="0.25">
      <c r="B15" s="2">
        <v>230301</v>
      </c>
      <c r="C15" s="1"/>
      <c r="D15" s="1"/>
    </row>
    <row r="16" spans="1:9" x14ac:dyDescent="0.25">
      <c r="B16" s="2">
        <v>230202</v>
      </c>
      <c r="C16" s="1"/>
      <c r="D16" s="1"/>
    </row>
  </sheetData>
  <mergeCells count="13">
    <mergeCell ref="F1:F2"/>
    <mergeCell ref="G1:G2"/>
    <mergeCell ref="H1:H2"/>
    <mergeCell ref="I1:I2"/>
    <mergeCell ref="B10:B11"/>
    <mergeCell ref="C10:C11"/>
    <mergeCell ref="D10:D11"/>
    <mergeCell ref="A8:G8"/>
    <mergeCell ref="D1:D2"/>
    <mergeCell ref="A1:A2"/>
    <mergeCell ref="B1:B2"/>
    <mergeCell ref="C1:C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2026-07-31T01:16:14Z</dcterms:created>
  <dcterms:modified xsi:type="dcterms:W3CDTF">2026-07-31T02:54:02Z</dcterms:modified>
</cp:coreProperties>
</file>