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umk\Documents\BAAK-011_Muhammad Farid Arshal Afandi\"/>
    </mc:Choice>
  </mc:AlternateContent>
  <xr:revisionPtr revIDLastSave="0" documentId="13_ncr:1_{EF7EB2B8-CDE2-4E89-9BC1-9DC2709697F4}" xr6:coauthVersionLast="47" xr6:coauthVersionMax="47" xr10:uidLastSave="{00000000-0000-0000-0000-000000000000}"/>
  <bookViews>
    <workbookView xWindow="-120" yWindow="-120" windowWidth="24240" windowHeight="13020" xr2:uid="{8086C0ED-6061-456B-9C16-03091A713972}"/>
  </bookViews>
  <sheets>
    <sheet name="Sheet1" sheetId="1" r:id="rId1"/>
  </sheets>
  <definedNames>
    <definedName name="_xlnm._FilterDatabase" localSheetId="0" hidden="1">Sheet1!#REF!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E10" i="1"/>
  <c r="E9" i="1"/>
  <c r="J4" i="1"/>
  <c r="J5" i="1"/>
  <c r="J6" i="1"/>
  <c r="J7" i="1"/>
  <c r="J3" i="1"/>
  <c r="I4" i="1"/>
  <c r="I5" i="1"/>
  <c r="I6" i="1"/>
  <c r="I7" i="1"/>
  <c r="I3" i="1"/>
</calcChain>
</file>

<file path=xl/sharedStrings.xml><?xml version="1.0" encoding="utf-8"?>
<sst xmlns="http://schemas.openxmlformats.org/spreadsheetml/2006/main" count="25" uniqueCount="23">
  <si>
    <t>NO</t>
  </si>
  <si>
    <t>NIM</t>
  </si>
  <si>
    <t>NAMA MAHASISWA</t>
  </si>
  <si>
    <t>PROGRAM STUDI</t>
  </si>
  <si>
    <t>NILAI TUGAS</t>
  </si>
  <si>
    <t>NILAI UAS</t>
  </si>
  <si>
    <t>Andi Pramana</t>
  </si>
  <si>
    <t>Budi Santoso</t>
  </si>
  <si>
    <t>Citra Lestari</t>
  </si>
  <si>
    <t>Dewi Ratana</t>
  </si>
  <si>
    <t>Eko Prasetyo</t>
  </si>
  <si>
    <t>Informatika</t>
  </si>
  <si>
    <t>Sistem Informasi</t>
  </si>
  <si>
    <t>Manajemen</t>
  </si>
  <si>
    <t>NILAI UTS</t>
  </si>
  <si>
    <t>NILAI AKHIR</t>
  </si>
  <si>
    <t>STATUS</t>
  </si>
  <si>
    <t>Rata-Rata Nilai Akhir</t>
  </si>
  <si>
    <t>Jumlah Mahaiswa Lulus</t>
  </si>
  <si>
    <t>DATA MAHASISWA</t>
  </si>
  <si>
    <t>Nama</t>
  </si>
  <si>
    <t>Nim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</si>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</sst>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0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788C3-5B91-4AB0-A81C-1E274D55D5ED}">
  <dimension ref="B2:J14"/>
  <sheetViews>
    <sheetView tabSelected="1" topLeftCell="B1" workbookViewId="0">
      <selection activeCell="E14" sqref="E14"/>
    </sheetView>
  </sheetViews>
  <sheetFormatPr defaultRowHeight="15" x14ac:dyDescent="0.25"/>
  <cols>
    <col min="2" max="2" width="3.85546875" bestFit="1" customWidth="1"/>
    <col min="3" max="3" width="7" bestFit="1" customWidth="1"/>
    <col min="4" max="4" width="21.5703125" customWidth="1"/>
    <col min="5" max="5" width="18.5703125" customWidth="1"/>
    <col min="6" max="6" width="12" bestFit="1" customWidth="1"/>
    <col min="7" max="7" width="9.42578125" customWidth="1"/>
    <col min="8" max="8" width="9.7109375" bestFit="1" customWidth="1"/>
    <col min="9" max="9" width="11.42578125" customWidth="1"/>
    <col min="10" max="10" width="10.42578125" customWidth="1"/>
  </cols>
  <sheetData>
    <row r="2" spans="2:10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14</v>
      </c>
      <c r="H2" s="3" t="s">
        <v>5</v>
      </c>
      <c r="I2" s="3" t="s">
        <v>15</v>
      </c>
      <c r="J2" s="3" t="s">
        <v>16</v>
      </c>
    </row>
    <row r="3" spans="2:10" x14ac:dyDescent="0.25">
      <c r="B3" s="1">
        <v>1</v>
      </c>
      <c r="C3" s="1">
        <v>230101</v>
      </c>
      <c r="D3" s="1" t="s">
        <v>6</v>
      </c>
      <c r="E3" s="1" t="s">
        <v>11</v>
      </c>
      <c r="F3" s="1">
        <v>80</v>
      </c>
      <c r="G3" s="1">
        <v>75</v>
      </c>
      <c r="H3" s="1">
        <v>85</v>
      </c>
      <c r="I3" s="2">
        <f>SUM(F3*20%,G3*30%,H3*50%)</f>
        <v>81</v>
      </c>
      <c r="J3" s="1" t="str">
        <f>IF(I3&gt;75,"LULUS","REMEDIAL")</f>
        <v>LULUS</v>
      </c>
    </row>
    <row r="4" spans="2:10" x14ac:dyDescent="0.25">
      <c r="B4" s="1">
        <v>2</v>
      </c>
      <c r="C4" s="1">
        <v>230201</v>
      </c>
      <c r="D4" s="1" t="s">
        <v>7</v>
      </c>
      <c r="E4" s="1" t="s">
        <v>12</v>
      </c>
      <c r="F4" s="1">
        <v>90</v>
      </c>
      <c r="G4" s="1">
        <v>85</v>
      </c>
      <c r="H4" s="1">
        <v>88</v>
      </c>
      <c r="I4" s="2">
        <f t="shared" ref="I4:I7" si="0">SUM(F4*20%,G4*30%,H4*50%)</f>
        <v>87.5</v>
      </c>
      <c r="J4" s="1" t="str">
        <f t="shared" ref="J4:J7" si="1">IF(I4&gt;75,"LULUS","REMEDIAL")</f>
        <v>LULUS</v>
      </c>
    </row>
    <row r="5" spans="2:10" x14ac:dyDescent="0.25">
      <c r="B5" s="1">
        <v>3</v>
      </c>
      <c r="C5" s="1">
        <v>230102</v>
      </c>
      <c r="D5" s="1" t="s">
        <v>8</v>
      </c>
      <c r="E5" s="1" t="s">
        <v>11</v>
      </c>
      <c r="F5" s="1">
        <v>60</v>
      </c>
      <c r="G5" s="1">
        <v>65</v>
      </c>
      <c r="H5" s="1">
        <v>70</v>
      </c>
      <c r="I5" s="2">
        <f t="shared" si="0"/>
        <v>66.5</v>
      </c>
      <c r="J5" s="1" t="str">
        <f t="shared" si="1"/>
        <v>REMEDIAL</v>
      </c>
    </row>
    <row r="6" spans="2:10" x14ac:dyDescent="0.25">
      <c r="B6" s="1">
        <v>4</v>
      </c>
      <c r="C6" s="1">
        <v>230301</v>
      </c>
      <c r="D6" s="1" t="s">
        <v>9</v>
      </c>
      <c r="E6" s="1" t="s">
        <v>13</v>
      </c>
      <c r="F6" s="1">
        <v>75</v>
      </c>
      <c r="G6" s="1">
        <v>70</v>
      </c>
      <c r="H6" s="1">
        <v>60</v>
      </c>
      <c r="I6" s="2">
        <f t="shared" si="0"/>
        <v>66</v>
      </c>
      <c r="J6" s="1" t="str">
        <f t="shared" si="1"/>
        <v>REMEDIAL</v>
      </c>
    </row>
    <row r="7" spans="2:10" x14ac:dyDescent="0.25">
      <c r="B7" s="1">
        <v>5</v>
      </c>
      <c r="C7" s="1">
        <v>230202</v>
      </c>
      <c r="D7" s="1" t="s">
        <v>10</v>
      </c>
      <c r="E7" s="1" t="s">
        <v>12</v>
      </c>
      <c r="F7" s="1">
        <v>78</v>
      </c>
      <c r="G7" s="1">
        <v>90</v>
      </c>
      <c r="H7" s="1">
        <v>95</v>
      </c>
      <c r="I7" s="2">
        <f t="shared" si="0"/>
        <v>90.1</v>
      </c>
      <c r="J7" s="1" t="str">
        <f t="shared" si="1"/>
        <v>LULUS</v>
      </c>
    </row>
    <row r="9" spans="2:10" x14ac:dyDescent="0.25">
      <c r="D9" s="3" t="s">
        <v>17</v>
      </c>
      <c r="E9" s="4">
        <f>AVERAGE(I3:I7)</f>
        <v>78.22</v>
      </c>
    </row>
    <row r="10" spans="2:10" x14ac:dyDescent="0.25">
      <c r="D10" s="3" t="s">
        <v>18</v>
      </c>
      <c r="E10" s="4">
        <f>COUNTIF(J3:J7,"LULUS")</f>
        <v>3</v>
      </c>
    </row>
    <row r="12" spans="2:10" x14ac:dyDescent="0.25">
      <c r="D12" s="5" t="s">
        <v>19</v>
      </c>
      <c r="E12" s="5"/>
      <c r="F12" s="5"/>
    </row>
    <row r="13" spans="2:10" x14ac:dyDescent="0.25">
      <c r="D13" s="6" t="s">
        <v>21</v>
      </c>
      <c r="E13" s="4" t="s">
        <v>20</v>
      </c>
      <c r="F13" s="4" t="s">
        <v>22</v>
      </c>
    </row>
    <row r="14" spans="2:10" x14ac:dyDescent="0.25">
      <c r="D14" s="4">
        <f>C3</f>
        <v>230101</v>
      </c>
      <c r="E14" s="4"/>
      <c r="F14" s="4"/>
    </row>
  </sheetData>
  <mergeCells count="1">
    <mergeCell ref="D12:F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siumk</dc:creator>
  <cp:lastModifiedBy>siumk</cp:lastModifiedBy>
  <dcterms:created xsi:type="dcterms:W3CDTF">2026-07-31T01:16:13Z</dcterms:created>
  <dcterms:modified xsi:type="dcterms:W3CDTF">2026-07-31T02:45:29Z</dcterms:modified>
</cp:coreProperties>
</file>