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umk\Documents\BAAK-008_IVANA RAHMA MARIANA GUNAWAN\"/>
    </mc:Choice>
  </mc:AlternateContent>
  <xr:revisionPtr revIDLastSave="0" documentId="13_ncr:1_{515712F6-F85A-4F77-89D8-7F77F228FA1B}" xr6:coauthVersionLast="47" xr6:coauthVersionMax="47" xr10:uidLastSave="{00000000-0000-0000-0000-000000000000}"/>
  <bookViews>
    <workbookView xWindow="-120" yWindow="-120" windowWidth="24240" windowHeight="13020" xr2:uid="{35323A41-6431-4B2B-8160-25672E2B9CD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D10" i="1"/>
  <c r="D8" i="1"/>
  <c r="H7" i="1"/>
  <c r="H3" i="1"/>
  <c r="H4" i="1"/>
  <c r="H5" i="1"/>
  <c r="H6" i="1"/>
  <c r="H2" i="1"/>
</calcChain>
</file>

<file path=xl/sharedStrings.xml><?xml version="1.0" encoding="utf-8"?>
<sst xmlns="http://schemas.openxmlformats.org/spreadsheetml/2006/main" count="29" uniqueCount="21">
  <si>
    <t>NIM</t>
  </si>
  <si>
    <t>NAMA MAHASISWA</t>
  </si>
  <si>
    <t>PROGRAM STUDI</t>
  </si>
  <si>
    <t>NILAI TUGAS</t>
  </si>
  <si>
    <t>NILAI UTS</t>
  </si>
  <si>
    <t>NILAI UAS</t>
  </si>
  <si>
    <t>NO</t>
  </si>
  <si>
    <t>ANDI PRATAMA</t>
  </si>
  <si>
    <t>BUDI SANTOSO</t>
  </si>
  <si>
    <t>CITRA LESTARI</t>
  </si>
  <si>
    <t>DEWI RAHMA</t>
  </si>
  <si>
    <t>EKO PRASETYO</t>
  </si>
  <si>
    <t>INFORMATIKA</t>
  </si>
  <si>
    <t>SISTEM INFORMATIKA</t>
  </si>
  <si>
    <t>MANAJEMEN</t>
  </si>
  <si>
    <t>NILAI AKHIR</t>
  </si>
  <si>
    <t>STATUS</t>
  </si>
  <si>
    <t xml:space="preserve">NAMA MAHASISWA </t>
  </si>
  <si>
    <t>LULUS</t>
  </si>
  <si>
    <t>TIDAK LULUS</t>
  </si>
  <si>
    <t>RATA-RATA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</si>
</sst>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E9AF2-836D-44ED-B202-82A4008058AD}">
  <dimension ref="A1:I11"/>
  <sheetViews>
    <sheetView tabSelected="1" zoomScale="60" zoomScaleNormal="60" workbookViewId="0">
      <selection activeCell="E23" sqref="E23"/>
    </sheetView>
  </sheetViews>
  <sheetFormatPr defaultRowHeight="15" x14ac:dyDescent="0.25"/>
  <cols>
    <col min="2" max="2" width="17.85546875" customWidth="1"/>
    <col min="3" max="3" width="25.7109375" customWidth="1"/>
    <col min="4" max="4" width="28" customWidth="1"/>
    <col min="5" max="5" width="17.7109375" customWidth="1"/>
    <col min="6" max="6" width="15.28515625" customWidth="1"/>
    <col min="7" max="7" width="16" customWidth="1"/>
    <col min="8" max="8" width="17.42578125" customWidth="1"/>
    <col min="9" max="9" width="18.42578125" customWidth="1"/>
  </cols>
  <sheetData>
    <row r="1" spans="1:9" ht="15.75" x14ac:dyDescent="0.25">
      <c r="A1" s="9" t="s">
        <v>6</v>
      </c>
      <c r="B1" s="2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15</v>
      </c>
      <c r="I1" s="2" t="s">
        <v>16</v>
      </c>
    </row>
    <row r="2" spans="1:9" ht="15.75" x14ac:dyDescent="0.25">
      <c r="A2" s="5">
        <v>1</v>
      </c>
      <c r="B2" s="3">
        <v>230101</v>
      </c>
      <c r="C2" s="3" t="s">
        <v>7</v>
      </c>
      <c r="D2" s="3" t="s">
        <v>12</v>
      </c>
      <c r="E2" s="3">
        <v>80</v>
      </c>
      <c r="F2" s="3">
        <v>75</v>
      </c>
      <c r="G2" s="3">
        <v>85</v>
      </c>
      <c r="H2" s="3">
        <f>(20%*E2)+(30%*F2)+(50%*G2)</f>
        <v>81</v>
      </c>
      <c r="I2" s="4" t="s">
        <v>18</v>
      </c>
    </row>
    <row r="3" spans="1:9" ht="15.75" x14ac:dyDescent="0.25">
      <c r="A3" s="5">
        <v>2</v>
      </c>
      <c r="B3" s="3">
        <v>230201</v>
      </c>
      <c r="C3" s="3" t="s">
        <v>8</v>
      </c>
      <c r="D3" s="3" t="s">
        <v>13</v>
      </c>
      <c r="E3" s="3">
        <v>90</v>
      </c>
      <c r="F3" s="3">
        <v>85</v>
      </c>
      <c r="G3" s="3">
        <v>88</v>
      </c>
      <c r="H3" s="3">
        <f t="shared" ref="H3:H6" si="0">(20%*E3)+(30%*F3)+(50%*G3)</f>
        <v>87.5</v>
      </c>
      <c r="I3" s="3" t="s">
        <v>18</v>
      </c>
    </row>
    <row r="4" spans="1:9" ht="15.75" x14ac:dyDescent="0.25">
      <c r="A4" s="5">
        <v>3</v>
      </c>
      <c r="B4" s="3">
        <v>230102</v>
      </c>
      <c r="C4" s="3" t="s">
        <v>9</v>
      </c>
      <c r="D4" s="3" t="s">
        <v>12</v>
      </c>
      <c r="E4" s="3">
        <v>60</v>
      </c>
      <c r="F4" s="3">
        <v>65</v>
      </c>
      <c r="G4" s="3">
        <v>70</v>
      </c>
      <c r="H4" s="3">
        <f t="shared" si="0"/>
        <v>66.5</v>
      </c>
      <c r="I4" s="3" t="s">
        <v>19</v>
      </c>
    </row>
    <row r="5" spans="1:9" ht="15.75" x14ac:dyDescent="0.25">
      <c r="A5" s="5">
        <v>4</v>
      </c>
      <c r="B5" s="3">
        <v>230301</v>
      </c>
      <c r="C5" s="3" t="s">
        <v>10</v>
      </c>
      <c r="D5" s="3" t="s">
        <v>14</v>
      </c>
      <c r="E5" s="3">
        <v>75</v>
      </c>
      <c r="F5" s="3">
        <v>70</v>
      </c>
      <c r="G5" s="3">
        <v>60</v>
      </c>
      <c r="H5" s="3">
        <f t="shared" si="0"/>
        <v>66</v>
      </c>
      <c r="I5" s="3" t="s">
        <v>19</v>
      </c>
    </row>
    <row r="6" spans="1:9" ht="15.75" x14ac:dyDescent="0.25">
      <c r="A6" s="5">
        <v>5</v>
      </c>
      <c r="B6" s="3">
        <v>230202</v>
      </c>
      <c r="C6" s="3" t="s">
        <v>11</v>
      </c>
      <c r="D6" s="3" t="s">
        <v>13</v>
      </c>
      <c r="E6" s="3">
        <v>85</v>
      </c>
      <c r="F6" s="3">
        <v>90</v>
      </c>
      <c r="G6" s="3">
        <v>95</v>
      </c>
      <c r="H6" s="3">
        <f t="shared" si="0"/>
        <v>91.5</v>
      </c>
      <c r="I6" s="3" t="s">
        <v>18</v>
      </c>
    </row>
    <row r="7" spans="1:9" ht="15.75" x14ac:dyDescent="0.25">
      <c r="B7" s="8"/>
      <c r="C7" s="8"/>
      <c r="D7" s="8"/>
      <c r="E7" s="8"/>
      <c r="F7" s="8"/>
      <c r="G7" s="6" t="s">
        <v>20</v>
      </c>
      <c r="H7" s="7">
        <f>AVERAGE(H2:H6)</f>
        <v>78.5</v>
      </c>
      <c r="I7" s="8"/>
    </row>
    <row r="8" spans="1:9" ht="15.75" x14ac:dyDescent="0.25">
      <c r="C8" s="10" t="s">
        <v>6</v>
      </c>
      <c r="D8" s="5">
        <f>VLOOKUP(A2,A2:I6,"1",0)</f>
        <v>1</v>
      </c>
    </row>
    <row r="9" spans="1:9" ht="15.75" x14ac:dyDescent="0.25">
      <c r="C9" s="11" t="s">
        <v>0</v>
      </c>
      <c r="D9" s="3">
        <v>230101</v>
      </c>
    </row>
    <row r="10" spans="1:9" ht="15.75" x14ac:dyDescent="0.25">
      <c r="C10" s="11" t="s">
        <v>17</v>
      </c>
      <c r="D10" s="3" t="str">
        <f>C2</f>
        <v>ANDI PRATAMA</v>
      </c>
    </row>
    <row r="11" spans="1:9" ht="15.75" x14ac:dyDescent="0.25">
      <c r="C11" s="11" t="s">
        <v>16</v>
      </c>
      <c r="D11" s="4" t="str">
        <f>I2</f>
        <v>LULUS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siumk</dc:creator>
  <cp:lastModifiedBy>siumk</cp:lastModifiedBy>
  <dcterms:created xsi:type="dcterms:W3CDTF">2026-07-31T01:16:11Z</dcterms:created>
  <dcterms:modified xsi:type="dcterms:W3CDTF">2026-07-31T02:41:06Z</dcterms:modified>
</cp:coreProperties>
</file>